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acresearch.sharepoint.com/sites/ACR-Data/Shared Documents/BMAW - Förderung/2026/Strategische Projekte 2026/Antragsunterlagen/Kostenplan/"/>
    </mc:Choice>
  </mc:AlternateContent>
  <xr:revisionPtr revIDLastSave="312" documentId="2EB6C6ABBEAC93239697CE9A99C8D75F0694D989" xr6:coauthVersionLast="47" xr6:coauthVersionMax="47" xr10:uidLastSave="{98F9FB2A-D27B-4206-9F47-B35673C2F18C}"/>
  <bookViews>
    <workbookView xWindow="-110" yWindow="-110" windowWidth="19420" windowHeight="11500" xr2:uid="{00000000-000D-0000-FFFF-FFFF00000000}"/>
  </bookViews>
  <sheets>
    <sheet name="Kostenplan" sheetId="1" r:id="rId1"/>
  </sheets>
  <definedNames>
    <definedName name="_xlnm.Print_Area" localSheetId="0">Kostenplan!$A$1:$L$38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1" l="1"/>
  <c r="K28" i="1" l="1"/>
  <c r="K29" i="1"/>
  <c r="K30" i="1"/>
  <c r="K17" i="1"/>
  <c r="K18" i="1"/>
  <c r="K19" i="1"/>
  <c r="K20" i="1"/>
  <c r="K21" i="1"/>
  <c r="K22" i="1"/>
  <c r="K23" i="1"/>
  <c r="K24" i="1"/>
  <c r="K12" i="1"/>
  <c r="K13" i="1"/>
  <c r="K6" i="1"/>
  <c r="K7" i="1"/>
  <c r="K8" i="1"/>
  <c r="Q10" i="1" l="1"/>
  <c r="Q12" i="1" s="1"/>
  <c r="P8" i="1"/>
  <c r="G31" i="1"/>
  <c r="K31" i="1" s="1"/>
  <c r="G30" i="1"/>
  <c r="G29" i="1"/>
  <c r="G28" i="1"/>
  <c r="G27" i="1"/>
  <c r="K27" i="1" s="1"/>
  <c r="G25" i="1"/>
  <c r="K25" i="1" s="1"/>
  <c r="G24" i="1"/>
  <c r="G23" i="1"/>
  <c r="G22" i="1"/>
  <c r="G21" i="1"/>
  <c r="G20" i="1"/>
  <c r="G19" i="1"/>
  <c r="G18" i="1"/>
  <c r="G17" i="1"/>
  <c r="G16" i="1"/>
  <c r="K16" i="1" s="1"/>
  <c r="G14" i="1"/>
  <c r="K14" i="1" s="1"/>
  <c r="G13" i="1"/>
  <c r="G12" i="1"/>
  <c r="G11" i="1"/>
  <c r="K11" i="1" s="1"/>
  <c r="K9" i="1"/>
  <c r="G8" i="1"/>
  <c r="G7" i="1"/>
  <c r="G6" i="1"/>
  <c r="G5" i="1"/>
  <c r="K5" i="1" s="1"/>
  <c r="P9" i="1" l="1"/>
  <c r="P10" i="1" s="1"/>
  <c r="P12" i="1" s="1"/>
  <c r="L7" i="1"/>
  <c r="L20" i="1" l="1"/>
  <c r="L19" i="1"/>
  <c r="L37" i="1" l="1"/>
  <c r="L35" i="1"/>
  <c r="L34" i="1"/>
  <c r="L33" i="1"/>
  <c r="K36" i="1"/>
  <c r="L31" i="1"/>
  <c r="L30" i="1"/>
  <c r="L29" i="1"/>
  <c r="L28" i="1"/>
  <c r="L27" i="1"/>
  <c r="L25" i="1"/>
  <c r="L24" i="1"/>
  <c r="L23" i="1"/>
  <c r="L22" i="1"/>
  <c r="L21" i="1"/>
  <c r="L18" i="1"/>
  <c r="L17" i="1"/>
  <c r="L16" i="1"/>
  <c r="L14" i="1"/>
  <c r="L13" i="1"/>
  <c r="L12" i="1"/>
  <c r="L11" i="1"/>
  <c r="L9" i="1"/>
  <c r="L8" i="1"/>
  <c r="L6" i="1"/>
  <c r="L36" i="1" l="1"/>
  <c r="K10" i="1"/>
  <c r="L15" i="1"/>
  <c r="L26" i="1"/>
  <c r="L32" i="1"/>
  <c r="K32" i="1"/>
  <c r="L5" i="1"/>
  <c r="L10" i="1" s="1"/>
  <c r="K15" i="1"/>
  <c r="K26" i="1"/>
  <c r="K38" i="1" l="1"/>
  <c r="L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Gerhard Weiner</author>
  </authors>
  <commentList>
    <comment ref="A27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ACR-Geschäftsstelle:</t>
        </r>
        <r>
          <rPr>
            <sz val="9"/>
            <color indexed="81"/>
            <rFont val="Segoe UI"/>
            <family val="2"/>
          </rPr>
          <t xml:space="preserve">
Förderhöhe darf max. 10% des beantragten Fördervolumens ausmachen.</t>
        </r>
      </text>
    </comment>
    <comment ref="A33" authorId="0" shapeId="0" xr:uid="{00000000-0006-0000-0000-000003000000}">
      <text>
        <r>
          <rPr>
            <b/>
            <sz val="9"/>
            <color indexed="81"/>
            <rFont val="Segoe UI"/>
            <family val="2"/>
          </rPr>
          <t>ACR-Geschäftsstelle:</t>
        </r>
        <r>
          <rPr>
            <sz val="9"/>
            <color indexed="81"/>
            <rFont val="Segoe UI"/>
            <family val="2"/>
          </rPr>
          <t xml:space="preserve">
Förderhöhe darf max. 15% des beantragten Fördervolumens ausmachen.</t>
        </r>
      </text>
    </comment>
  </commentList>
</comments>
</file>

<file path=xl/sharedStrings.xml><?xml version="1.0" encoding="utf-8"?>
<sst xmlns="http://schemas.openxmlformats.org/spreadsheetml/2006/main" count="44" uniqueCount="42">
  <si>
    <t>Start MM/JJ</t>
  </si>
  <si>
    <t>Ende MM/JJ</t>
  </si>
  <si>
    <t>Personal-kosten</t>
  </si>
  <si>
    <t>GKZ in %</t>
  </si>
  <si>
    <t>Reise-kosten</t>
  </si>
  <si>
    <t>Aus-bildungs-kosten</t>
  </si>
  <si>
    <t>Summe</t>
  </si>
  <si>
    <t>Förderhöhe</t>
  </si>
  <si>
    <t>Senior Grant</t>
  </si>
  <si>
    <t>Zwischensumme Senior Grant</t>
  </si>
  <si>
    <t>Zwischensumme Kooperationslabor</t>
  </si>
  <si>
    <t>Gesamtsummen</t>
  </si>
  <si>
    <t>Zwischensumme Drittkosten</t>
  </si>
  <si>
    <t>Infrastruktur (förderfähige Gesamtkosten)</t>
  </si>
  <si>
    <t>Dritt-kosten</t>
  </si>
  <si>
    <t>Name (Institut)</t>
  </si>
  <si>
    <r>
      <t xml:space="preserve">Kooperationslabor
</t>
    </r>
    <r>
      <rPr>
        <b/>
        <sz val="9"/>
        <color theme="0"/>
        <rFont val="Arial"/>
        <family val="2"/>
      </rPr>
      <t>(je Person und Arbeitspaket)</t>
    </r>
  </si>
  <si>
    <t>Projekt-mangement</t>
  </si>
  <si>
    <t>Zwischensumme Projektmanagement</t>
  </si>
  <si>
    <t>Anzahl Stunden</t>
  </si>
  <si>
    <t>Stunden-satz</t>
  </si>
  <si>
    <t>Studensatzrechner:</t>
  </si>
  <si>
    <t>I</t>
  </si>
  <si>
    <t>II</t>
  </si>
  <si>
    <t>Monatsbrutto</t>
  </si>
  <si>
    <t>-</t>
  </si>
  <si>
    <t>Jahresgehalt (x14)</t>
  </si>
  <si>
    <t>Lohnnebenkosten</t>
  </si>
  <si>
    <t>Jahres-Personalkosten</t>
  </si>
  <si>
    <t>Jahresstunden</t>
  </si>
  <si>
    <t>Stundensatz</t>
  </si>
  <si>
    <t>Junior Grant</t>
  </si>
  <si>
    <t>ACR Strategische Projekte - Gesamt-Kostenplan (in EUR; excl. USt)</t>
  </si>
  <si>
    <t>Zwischensumme Junior Grant</t>
  </si>
  <si>
    <t>Alternativ kann auch 1290 verwendet werden</t>
  </si>
  <si>
    <t>Lead-Institut</t>
  </si>
  <si>
    <t>Projekt-kurztitel</t>
  </si>
  <si>
    <t>Frau Muster (Institut xy) - AP 1</t>
  </si>
  <si>
    <t>Herr Muster (Institut xy) - AP 1</t>
  </si>
  <si>
    <t>Herr Muster (Institut xy) - AP 3</t>
  </si>
  <si>
    <t>Frau Muster (Institut xy) - AP 5</t>
  </si>
  <si>
    <t>Frau Muster (Institut xy)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</si>
</sst>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mm\/yy"/>
    <numFmt numFmtId="165" formatCode="0.0%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b/>
      <sz val="18"/>
      <color theme="1"/>
      <name val="Arial"/>
      <family val="2"/>
    </font>
    <font>
      <sz val="12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0"/>
      <name val="Arial"/>
      <family val="2"/>
    </font>
    <font>
      <b/>
      <i/>
      <sz val="11"/>
      <color theme="0"/>
      <name val="Arial"/>
      <family val="2"/>
    </font>
    <font>
      <b/>
      <sz val="9"/>
      <color theme="0"/>
      <name val="Arial"/>
      <family val="2"/>
    </font>
    <font>
      <sz val="12"/>
      <color rgb="FFFF0000"/>
      <name val="Arial"/>
      <family val="2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11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164" fontId="7" fillId="2" borderId="0" xfId="0" applyNumberFormat="1" applyFont="1" applyFill="1" applyAlignment="1">
      <alignment wrapText="1"/>
    </xf>
    <xf numFmtId="3" fontId="7" fillId="2" borderId="0" xfId="0" applyNumberFormat="1" applyFont="1" applyFill="1" applyAlignment="1">
      <alignment horizontal="right" wrapText="1"/>
    </xf>
    <xf numFmtId="3" fontId="3" fillId="2" borderId="23" xfId="0" applyNumberFormat="1" applyFont="1" applyFill="1" applyBorder="1" applyAlignment="1">
      <alignment horizontal="right" wrapText="1"/>
    </xf>
    <xf numFmtId="3" fontId="3" fillId="2" borderId="24" xfId="0" applyNumberFormat="1" applyFont="1" applyFill="1" applyBorder="1" applyAlignment="1">
      <alignment horizontal="right" wrapText="1"/>
    </xf>
    <xf numFmtId="0" fontId="7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3" fontId="7" fillId="2" borderId="26" xfId="0" applyNumberFormat="1" applyFont="1" applyFill="1" applyBorder="1" applyAlignment="1">
      <alignment horizontal="right" wrapText="1"/>
    </xf>
    <xf numFmtId="3" fontId="3" fillId="2" borderId="28" xfId="0" applyNumberFormat="1" applyFont="1" applyFill="1" applyBorder="1" applyAlignment="1">
      <alignment horizontal="right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3" fontId="3" fillId="2" borderId="29" xfId="0" applyNumberFormat="1" applyFont="1" applyFill="1" applyBorder="1" applyAlignment="1">
      <alignment horizontal="right" wrapText="1"/>
    </xf>
    <xf numFmtId="3" fontId="3" fillId="2" borderId="30" xfId="0" applyNumberFormat="1" applyFont="1" applyFill="1" applyBorder="1" applyAlignment="1">
      <alignment horizontal="right" wrapText="1"/>
    </xf>
    <xf numFmtId="0" fontId="10" fillId="0" borderId="0" xfId="0" applyFont="1"/>
    <xf numFmtId="164" fontId="10" fillId="0" borderId="0" xfId="0" applyNumberFormat="1" applyFont="1"/>
    <xf numFmtId="164" fontId="4" fillId="3" borderId="6" xfId="0" applyNumberFormat="1" applyFont="1" applyFill="1" applyBorder="1" applyAlignment="1" applyProtection="1">
      <alignment horizontal="center" wrapText="1"/>
      <protection locked="0"/>
    </xf>
    <xf numFmtId="3" fontId="4" fillId="3" borderId="8" xfId="0" applyNumberFormat="1" applyFont="1" applyFill="1" applyBorder="1" applyAlignment="1" applyProtection="1">
      <alignment horizontal="right" wrapText="1"/>
      <protection locked="0"/>
    </xf>
    <xf numFmtId="3" fontId="5" fillId="3" borderId="9" xfId="0" applyNumberFormat="1" applyFont="1" applyFill="1" applyBorder="1" applyAlignment="1">
      <alignment horizontal="right" wrapText="1"/>
    </xf>
    <xf numFmtId="3" fontId="5" fillId="3" borderId="10" xfId="0" applyNumberFormat="1" applyFont="1" applyFill="1" applyBorder="1" applyAlignment="1">
      <alignment horizontal="right" wrapText="1"/>
    </xf>
    <xf numFmtId="0" fontId="4" fillId="3" borderId="12" xfId="0" applyFont="1" applyFill="1" applyBorder="1" applyAlignment="1" applyProtection="1">
      <alignment horizontal="left" wrapText="1"/>
      <protection locked="0"/>
    </xf>
    <xf numFmtId="164" fontId="4" fillId="3" borderId="13" xfId="0" applyNumberFormat="1" applyFont="1" applyFill="1" applyBorder="1" applyAlignment="1" applyProtection="1">
      <alignment wrapText="1"/>
      <protection locked="0"/>
    </xf>
    <xf numFmtId="3" fontId="4" fillId="3" borderId="15" xfId="0" applyNumberFormat="1" applyFont="1" applyFill="1" applyBorder="1" applyAlignment="1" applyProtection="1">
      <alignment horizontal="right" wrapText="1"/>
      <protection locked="0"/>
    </xf>
    <xf numFmtId="3" fontId="5" fillId="3" borderId="16" xfId="0" applyNumberFormat="1" applyFont="1" applyFill="1" applyBorder="1" applyAlignment="1">
      <alignment horizontal="right" wrapText="1"/>
    </xf>
    <xf numFmtId="0" fontId="4" fillId="3" borderId="17" xfId="0" applyFont="1" applyFill="1" applyBorder="1" applyAlignment="1" applyProtection="1">
      <alignment horizontal="left" wrapText="1"/>
      <protection locked="0"/>
    </xf>
    <xf numFmtId="164" fontId="4" fillId="3" borderId="18" xfId="0" applyNumberFormat="1" applyFont="1" applyFill="1" applyBorder="1" applyAlignment="1" applyProtection="1">
      <alignment wrapText="1"/>
      <protection locked="0"/>
    </xf>
    <xf numFmtId="3" fontId="4" fillId="3" borderId="20" xfId="0" applyNumberFormat="1" applyFont="1" applyFill="1" applyBorder="1" applyAlignment="1" applyProtection="1">
      <alignment horizontal="right" wrapText="1"/>
      <protection locked="0"/>
    </xf>
    <xf numFmtId="3" fontId="5" fillId="3" borderId="21" xfId="0" applyNumberFormat="1" applyFont="1" applyFill="1" applyBorder="1" applyAlignment="1">
      <alignment horizontal="right" wrapText="1"/>
    </xf>
    <xf numFmtId="3" fontId="5" fillId="3" borderId="22" xfId="0" applyNumberFormat="1" applyFont="1" applyFill="1" applyBorder="1" applyAlignment="1">
      <alignment horizontal="right" wrapText="1"/>
    </xf>
    <xf numFmtId="164" fontId="4" fillId="3" borderId="6" xfId="0" applyNumberFormat="1" applyFont="1" applyFill="1" applyBorder="1" applyAlignment="1" applyProtection="1">
      <alignment wrapText="1"/>
      <protection locked="0"/>
    </xf>
    <xf numFmtId="0" fontId="4" fillId="3" borderId="5" xfId="0" applyFont="1" applyFill="1" applyBorder="1" applyAlignment="1" applyProtection="1">
      <alignment wrapText="1"/>
      <protection locked="0"/>
    </xf>
    <xf numFmtId="0" fontId="4" fillId="3" borderId="12" xfId="0" applyFont="1" applyFill="1" applyBorder="1" applyAlignment="1" applyProtection="1">
      <alignment wrapText="1"/>
      <protection locked="0"/>
    </xf>
    <xf numFmtId="0" fontId="4" fillId="3" borderId="17" xfId="0" applyFont="1" applyFill="1" applyBorder="1" applyAlignment="1" applyProtection="1">
      <alignment wrapText="1"/>
      <protection locked="0"/>
    </xf>
    <xf numFmtId="3" fontId="5" fillId="3" borderId="27" xfId="0" applyNumberFormat="1" applyFont="1" applyFill="1" applyBorder="1" applyAlignment="1">
      <alignment horizontal="right" wrapText="1"/>
    </xf>
    <xf numFmtId="3" fontId="4" fillId="4" borderId="8" xfId="0" applyNumberFormat="1" applyFont="1" applyFill="1" applyBorder="1" applyAlignment="1" applyProtection="1">
      <alignment horizontal="right" wrapText="1"/>
      <protection locked="0"/>
    </xf>
    <xf numFmtId="3" fontId="4" fillId="4" borderId="20" xfId="0" applyNumberFormat="1" applyFont="1" applyFill="1" applyBorder="1" applyAlignment="1" applyProtection="1">
      <alignment horizontal="right" wrapText="1"/>
      <protection locked="0"/>
    </xf>
    <xf numFmtId="0" fontId="5" fillId="0" borderId="0" xfId="0" applyFont="1"/>
    <xf numFmtId="0" fontId="4" fillId="0" borderId="0" xfId="0" applyFont="1"/>
    <xf numFmtId="0" fontId="4" fillId="5" borderId="0" xfId="0" applyFont="1" applyFill="1"/>
    <xf numFmtId="0" fontId="5" fillId="5" borderId="0" xfId="0" applyFont="1" applyFill="1" applyAlignment="1">
      <alignment horizontal="center"/>
    </xf>
    <xf numFmtId="0" fontId="4" fillId="6" borderId="32" xfId="0" applyFont="1" applyFill="1" applyBorder="1" applyAlignment="1">
      <alignment horizontal="right"/>
    </xf>
    <xf numFmtId="3" fontId="4" fillId="5" borderId="33" xfId="0" applyNumberFormat="1" applyFont="1" applyFill="1" applyBorder="1"/>
    <xf numFmtId="3" fontId="4" fillId="6" borderId="33" xfId="0" applyNumberFormat="1" applyFont="1" applyFill="1" applyBorder="1" applyAlignment="1">
      <alignment horizontal="center"/>
    </xf>
    <xf numFmtId="3" fontId="4" fillId="7" borderId="33" xfId="0" applyNumberFormat="1" applyFont="1" applyFill="1" applyBorder="1"/>
    <xf numFmtId="3" fontId="4" fillId="0" borderId="33" xfId="0" applyNumberFormat="1" applyFont="1" applyBorder="1"/>
    <xf numFmtId="3" fontId="4" fillId="6" borderId="33" xfId="0" applyNumberFormat="1" applyFont="1" applyFill="1" applyBorder="1"/>
    <xf numFmtId="166" fontId="4" fillId="3" borderId="8" xfId="1" applyNumberFormat="1" applyFont="1" applyFill="1" applyBorder="1" applyAlignment="1" applyProtection="1">
      <alignment horizontal="center" wrapText="1"/>
      <protection locked="0"/>
    </xf>
    <xf numFmtId="166" fontId="4" fillId="3" borderId="15" xfId="1" applyNumberFormat="1" applyFont="1" applyFill="1" applyBorder="1" applyAlignment="1" applyProtection="1">
      <alignment wrapText="1"/>
      <protection locked="0"/>
    </xf>
    <xf numFmtId="166" fontId="4" fillId="3" borderId="20" xfId="1" applyNumberFormat="1" applyFont="1" applyFill="1" applyBorder="1" applyAlignment="1" applyProtection="1">
      <alignment wrapText="1"/>
      <protection locked="0"/>
    </xf>
    <xf numFmtId="166" fontId="4" fillId="3" borderId="8" xfId="1" applyNumberFormat="1" applyFont="1" applyFill="1" applyBorder="1" applyAlignment="1" applyProtection="1">
      <alignment wrapText="1"/>
      <protection locked="0"/>
    </xf>
    <xf numFmtId="166" fontId="4" fillId="4" borderId="8" xfId="1" applyNumberFormat="1" applyFont="1" applyFill="1" applyBorder="1" applyAlignment="1" applyProtection="1">
      <alignment wrapText="1"/>
      <protection locked="0"/>
    </xf>
    <xf numFmtId="166" fontId="4" fillId="4" borderId="20" xfId="1" applyNumberFormat="1" applyFont="1" applyFill="1" applyBorder="1" applyAlignment="1" applyProtection="1">
      <alignment wrapText="1"/>
      <protection locked="0"/>
    </xf>
    <xf numFmtId="3" fontId="3" fillId="2" borderId="0" xfId="0" applyNumberFormat="1" applyFont="1" applyFill="1" applyAlignment="1">
      <alignment horizontal="right" wrapText="1"/>
    </xf>
    <xf numFmtId="3" fontId="4" fillId="4" borderId="5" xfId="0" applyNumberFormat="1" applyFont="1" applyFill="1" applyBorder="1" applyAlignment="1" applyProtection="1">
      <alignment horizontal="right" wrapText="1"/>
      <protection locked="0"/>
    </xf>
    <xf numFmtId="3" fontId="4" fillId="4" borderId="17" xfId="0" applyNumberFormat="1" applyFont="1" applyFill="1" applyBorder="1" applyAlignment="1" applyProtection="1">
      <alignment horizontal="right" wrapText="1"/>
      <protection locked="0"/>
    </xf>
    <xf numFmtId="3" fontId="5" fillId="3" borderId="6" xfId="0" applyNumberFormat="1" applyFont="1" applyFill="1" applyBorder="1" applyAlignment="1">
      <alignment horizontal="right" wrapText="1"/>
    </xf>
    <xf numFmtId="3" fontId="5" fillId="3" borderId="13" xfId="0" applyNumberFormat="1" applyFont="1" applyFill="1" applyBorder="1" applyAlignment="1">
      <alignment horizontal="right" wrapText="1"/>
    </xf>
    <xf numFmtId="3" fontId="5" fillId="3" borderId="18" xfId="0" applyNumberFormat="1" applyFont="1" applyFill="1" applyBorder="1" applyAlignment="1">
      <alignment horizontal="right" wrapText="1"/>
    </xf>
    <xf numFmtId="164" fontId="4" fillId="3" borderId="8" xfId="0" applyNumberFormat="1" applyFont="1" applyFill="1" applyBorder="1" applyAlignment="1" applyProtection="1">
      <alignment horizontal="center" wrapText="1"/>
      <protection locked="0"/>
    </xf>
    <xf numFmtId="164" fontId="4" fillId="3" borderId="15" xfId="0" applyNumberFormat="1" applyFont="1" applyFill="1" applyBorder="1" applyAlignment="1" applyProtection="1">
      <alignment wrapText="1"/>
      <protection locked="0"/>
    </xf>
    <xf numFmtId="164" fontId="4" fillId="3" borderId="20" xfId="0" applyNumberFormat="1" applyFont="1" applyFill="1" applyBorder="1" applyAlignment="1" applyProtection="1">
      <alignment wrapText="1"/>
      <protection locked="0"/>
    </xf>
    <xf numFmtId="164" fontId="4" fillId="3" borderId="8" xfId="0" applyNumberFormat="1" applyFont="1" applyFill="1" applyBorder="1" applyAlignment="1" applyProtection="1">
      <alignment wrapText="1"/>
      <protection locked="0"/>
    </xf>
    <xf numFmtId="166" fontId="4" fillId="3" borderId="34" xfId="1" applyNumberFormat="1" applyFont="1" applyFill="1" applyBorder="1" applyAlignment="1" applyProtection="1">
      <alignment horizontal="center" wrapText="1"/>
      <protection locked="0"/>
    </xf>
    <xf numFmtId="165" fontId="4" fillId="3" borderId="7" xfId="0" applyNumberFormat="1" applyFont="1" applyFill="1" applyBorder="1" applyAlignment="1" applyProtection="1">
      <alignment horizontal="right" wrapText="1"/>
      <protection locked="0"/>
    </xf>
    <xf numFmtId="166" fontId="4" fillId="3" borderId="35" xfId="1" applyNumberFormat="1" applyFont="1" applyFill="1" applyBorder="1" applyAlignment="1" applyProtection="1">
      <alignment wrapText="1"/>
      <protection locked="0"/>
    </xf>
    <xf numFmtId="165" fontId="4" fillId="3" borderId="14" xfId="0" applyNumberFormat="1" applyFont="1" applyFill="1" applyBorder="1" applyAlignment="1" applyProtection="1">
      <alignment horizontal="right" wrapText="1"/>
      <protection locked="0"/>
    </xf>
    <xf numFmtId="166" fontId="4" fillId="3" borderId="36" xfId="1" applyNumberFormat="1" applyFont="1" applyFill="1" applyBorder="1" applyAlignment="1" applyProtection="1">
      <alignment wrapText="1"/>
      <protection locked="0"/>
    </xf>
    <xf numFmtId="165" fontId="4" fillId="3" borderId="19" xfId="0" applyNumberFormat="1" applyFont="1" applyFill="1" applyBorder="1" applyAlignment="1" applyProtection="1">
      <alignment horizontal="right" wrapText="1"/>
      <protection locked="0"/>
    </xf>
    <xf numFmtId="166" fontId="7" fillId="2" borderId="11" xfId="1" applyNumberFormat="1" applyFont="1" applyFill="1" applyBorder="1" applyAlignment="1">
      <alignment wrapText="1"/>
    </xf>
    <xf numFmtId="166" fontId="7" fillId="2" borderId="0" xfId="1" applyNumberFormat="1" applyFont="1" applyFill="1" applyBorder="1" applyAlignment="1">
      <alignment wrapText="1"/>
    </xf>
    <xf numFmtId="165" fontId="7" fillId="2" borderId="24" xfId="0" applyNumberFormat="1" applyFont="1" applyFill="1" applyBorder="1" applyAlignment="1">
      <alignment horizontal="right" wrapText="1"/>
    </xf>
    <xf numFmtId="166" fontId="4" fillId="3" borderId="34" xfId="1" applyNumberFormat="1" applyFont="1" applyFill="1" applyBorder="1" applyAlignment="1" applyProtection="1">
      <alignment wrapText="1"/>
      <protection locked="0"/>
    </xf>
    <xf numFmtId="166" fontId="4" fillId="4" borderId="34" xfId="1" applyNumberFormat="1" applyFont="1" applyFill="1" applyBorder="1" applyAlignment="1" applyProtection="1">
      <alignment wrapText="1"/>
      <protection locked="0"/>
    </xf>
    <xf numFmtId="165" fontId="4" fillId="4" borderId="7" xfId="0" applyNumberFormat="1" applyFont="1" applyFill="1" applyBorder="1" applyAlignment="1" applyProtection="1">
      <alignment horizontal="right" wrapText="1"/>
      <protection locked="0"/>
    </xf>
    <xf numFmtId="166" fontId="4" fillId="4" borderId="36" xfId="1" applyNumberFormat="1" applyFont="1" applyFill="1" applyBorder="1" applyAlignment="1" applyProtection="1">
      <alignment wrapText="1"/>
      <protection locked="0"/>
    </xf>
    <xf numFmtId="165" fontId="4" fillId="4" borderId="19" xfId="0" applyNumberFormat="1" applyFont="1" applyFill="1" applyBorder="1" applyAlignment="1" applyProtection="1">
      <alignment horizontal="right" wrapText="1"/>
      <protection locked="0"/>
    </xf>
    <xf numFmtId="0" fontId="7" fillId="2" borderId="11" xfId="0" applyFont="1" applyFill="1" applyBorder="1" applyAlignment="1">
      <alignment wrapText="1"/>
    </xf>
    <xf numFmtId="0" fontId="7" fillId="2" borderId="25" xfId="0" applyFont="1" applyFill="1" applyBorder="1" applyAlignment="1">
      <alignment wrapText="1"/>
    </xf>
    <xf numFmtId="0" fontId="7" fillId="2" borderId="26" xfId="0" applyFont="1" applyFill="1" applyBorder="1" applyAlignment="1">
      <alignment wrapText="1"/>
    </xf>
    <xf numFmtId="165" fontId="7" fillId="2" borderId="28" xfId="0" applyNumberFormat="1" applyFont="1" applyFill="1" applyBorder="1" applyAlignment="1">
      <alignment horizontal="right" wrapText="1"/>
    </xf>
    <xf numFmtId="2" fontId="12" fillId="6" borderId="33" xfId="0" applyNumberFormat="1" applyFont="1" applyFill="1" applyBorder="1"/>
    <xf numFmtId="0" fontId="1" fillId="0" borderId="0" xfId="0" applyFont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24" xfId="0" applyFont="1" applyFill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3" fontId="4" fillId="3" borderId="43" xfId="0" applyNumberFormat="1" applyFont="1" applyFill="1" applyBorder="1" applyAlignment="1" applyProtection="1">
      <alignment horizontal="right" wrapText="1"/>
      <protection locked="0"/>
    </xf>
    <xf numFmtId="3" fontId="4" fillId="3" borderId="44" xfId="0" applyNumberFormat="1" applyFont="1" applyFill="1" applyBorder="1" applyAlignment="1" applyProtection="1">
      <alignment horizontal="right" wrapText="1"/>
      <protection locked="0"/>
    </xf>
    <xf numFmtId="3" fontId="4" fillId="3" borderId="45" xfId="0" applyNumberFormat="1" applyFont="1" applyFill="1" applyBorder="1" applyAlignment="1" applyProtection="1">
      <alignment horizontal="right" wrapText="1"/>
      <protection locked="0"/>
    </xf>
    <xf numFmtId="3" fontId="7" fillId="2" borderId="11" xfId="0" applyNumberFormat="1" applyFont="1" applyFill="1" applyBorder="1" applyAlignment="1">
      <alignment horizontal="right" wrapText="1"/>
    </xf>
    <xf numFmtId="3" fontId="4" fillId="4" borderId="43" xfId="0" applyNumberFormat="1" applyFont="1" applyFill="1" applyBorder="1" applyAlignment="1" applyProtection="1">
      <alignment horizontal="right" wrapText="1"/>
      <protection locked="0"/>
    </xf>
    <xf numFmtId="3" fontId="4" fillId="4" borderId="45" xfId="0" applyNumberFormat="1" applyFont="1" applyFill="1" applyBorder="1" applyAlignment="1" applyProtection="1">
      <alignment horizontal="right" wrapText="1"/>
      <protection locked="0"/>
    </xf>
    <xf numFmtId="3" fontId="7" fillId="2" borderId="25" xfId="0" applyNumberFormat="1" applyFont="1" applyFill="1" applyBorder="1" applyAlignment="1">
      <alignment horizontal="right" wrapText="1"/>
    </xf>
    <xf numFmtId="0" fontId="5" fillId="8" borderId="41" xfId="0" applyFont="1" applyFill="1" applyBorder="1" applyAlignment="1">
      <alignment horizontal="center" wrapText="1"/>
    </xf>
    <xf numFmtId="0" fontId="5" fillId="8" borderId="42" xfId="0" applyFont="1" applyFill="1" applyBorder="1" applyAlignment="1">
      <alignment horizontal="center" wrapText="1"/>
    </xf>
    <xf numFmtId="0" fontId="1" fillId="8" borderId="38" xfId="0" applyFont="1" applyFill="1" applyBorder="1" applyAlignment="1">
      <alignment horizontal="center" wrapText="1"/>
    </xf>
    <xf numFmtId="0" fontId="1" fillId="8" borderId="39" xfId="0" applyFont="1" applyFill="1" applyBorder="1" applyAlignment="1">
      <alignment horizontal="center" wrapText="1"/>
    </xf>
    <xf numFmtId="0" fontId="1" fillId="8" borderId="40" xfId="0" applyFont="1" applyFill="1" applyBorder="1" applyAlignment="1">
      <alignment horizontal="center" wrapText="1"/>
    </xf>
    <xf numFmtId="0" fontId="1" fillId="0" borderId="37" xfId="0" applyFont="1" applyBorder="1" applyAlignment="1">
      <alignment horizontal="center" wrapText="1"/>
    </xf>
    <xf numFmtId="0" fontId="1" fillId="0" borderId="47" xfId="0" applyFont="1" applyBorder="1" applyAlignment="1">
      <alignment horizontal="center" wrapText="1"/>
    </xf>
    <xf numFmtId="0" fontId="1" fillId="0" borderId="46" xfId="0" applyFont="1" applyBorder="1" applyAlignment="1">
      <alignment horizontal="center" wrapText="1"/>
    </xf>
    <xf numFmtId="0" fontId="1" fillId="0" borderId="26" xfId="0" applyFont="1" applyBorder="1" applyAlignment="1">
      <alignment horizontal="center" wrapText="1"/>
    </xf>
    <xf numFmtId="0" fontId="1" fillId="0" borderId="28" xfId="0" applyFont="1" applyBorder="1" applyAlignment="1">
      <alignment horizontal="center" wrapText="1"/>
    </xf>
    <xf numFmtId="0" fontId="3" fillId="2" borderId="25" xfId="0" applyFont="1" applyFill="1" applyBorder="1" applyAlignment="1">
      <alignment horizontal="right" wrapText="1"/>
    </xf>
    <xf numFmtId="0" fontId="3" fillId="2" borderId="28" xfId="0" applyFont="1" applyFill="1" applyBorder="1" applyAlignment="1">
      <alignment horizontal="right" wrapText="1"/>
    </xf>
    <xf numFmtId="0" fontId="3" fillId="2" borderId="0" xfId="0" applyFont="1" applyFill="1" applyAlignment="1">
      <alignment horizontal="center" vertical="center" textRotation="90" wrapText="1"/>
    </xf>
    <xf numFmtId="0" fontId="3" fillId="2" borderId="0" xfId="0" applyFont="1" applyFill="1" applyAlignment="1">
      <alignment horizontal="left" wrapText="1"/>
    </xf>
    <xf numFmtId="0" fontId="3" fillId="2" borderId="31" xfId="0" applyFont="1" applyFill="1" applyBorder="1" applyAlignment="1">
      <alignment horizontal="left" wrapText="1"/>
    </xf>
    <xf numFmtId="0" fontId="6" fillId="0" borderId="11" xfId="0" applyFont="1" applyBorder="1" applyAlignment="1">
      <alignment horizontal="center" vertical="center" textRotation="90" wrapText="1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48436"/>
  <sheetViews>
    <sheetView showGridLines="0" tabSelected="1" topLeftCell="A17" zoomScale="85" zoomScaleNormal="85" workbookViewId="0">
      <selection activeCell="B33" sqref="B33"/>
    </sheetView>
  </sheetViews>
  <sheetFormatPr baseColWidth="10" defaultColWidth="11.453125" defaultRowHeight="15.5" x14ac:dyDescent="0.35"/>
  <cols>
    <col min="1" max="1" width="12.6328125" style="1" customWidth="1"/>
    <col min="2" max="2" width="47.08984375" style="1" customWidth="1"/>
    <col min="3" max="3" width="7.90625" style="1" customWidth="1"/>
    <col min="4" max="4" width="8" style="1" customWidth="1"/>
    <col min="5" max="5" width="10.90625" style="1" customWidth="1"/>
    <col min="6" max="6" width="10" style="1" customWidth="1"/>
    <col min="7" max="7" width="16.08984375" style="1" customWidth="1"/>
    <col min="8" max="8" width="8.90625" style="1" customWidth="1"/>
    <col min="9" max="9" width="12.36328125" style="1" customWidth="1"/>
    <col min="10" max="10" width="11.54296875" style="1" customWidth="1"/>
    <col min="11" max="12" width="14.36328125" style="1" customWidth="1"/>
    <col min="13" max="13" width="6.08984375" style="1" customWidth="1"/>
    <col min="14" max="14" width="11.453125" style="21"/>
    <col min="15" max="15" width="23.6328125" style="2" customWidth="1"/>
    <col min="16" max="16384" width="11.453125" style="2"/>
  </cols>
  <sheetData>
    <row r="1" spans="1:18" ht="20.25" customHeight="1" thickBot="1" x14ac:dyDescent="0.55000000000000004">
      <c r="A1" s="101" t="s">
        <v>32</v>
      </c>
      <c r="B1" s="102"/>
      <c r="C1" s="102"/>
      <c r="D1" s="102"/>
      <c r="E1" s="102"/>
      <c r="F1" s="102"/>
      <c r="G1" s="103"/>
      <c r="H1" s="21"/>
      <c r="I1" s="21"/>
      <c r="J1" s="21"/>
      <c r="K1" s="2"/>
      <c r="L1" s="21"/>
    </row>
    <row r="2" spans="1:18" ht="35.25" customHeight="1" x14ac:dyDescent="0.5">
      <c r="A2" s="99" t="s">
        <v>36</v>
      </c>
      <c r="B2" s="104"/>
      <c r="C2" s="104"/>
      <c r="D2" s="104"/>
      <c r="E2" s="104"/>
      <c r="F2" s="104"/>
      <c r="G2" s="105"/>
      <c r="H2" s="88"/>
      <c r="I2" s="88"/>
      <c r="J2" s="88"/>
      <c r="K2" s="88"/>
      <c r="L2" s="21"/>
      <c r="M2" s="21"/>
    </row>
    <row r="3" spans="1:18" ht="20.25" customHeight="1" thickBot="1" x14ac:dyDescent="0.55000000000000004">
      <c r="A3" s="100" t="s">
        <v>35</v>
      </c>
      <c r="B3" s="106"/>
      <c r="C3" s="107"/>
      <c r="D3" s="107"/>
      <c r="E3" s="107"/>
      <c r="F3" s="107"/>
      <c r="G3" s="108"/>
      <c r="H3" s="91"/>
      <c r="I3" s="88"/>
      <c r="J3" s="88"/>
      <c r="K3" s="88"/>
      <c r="L3" s="21"/>
      <c r="M3" s="21"/>
    </row>
    <row r="4" spans="1:18" ht="45" customHeight="1" x14ac:dyDescent="0.35">
      <c r="A4" s="3"/>
      <c r="B4" s="4" t="s">
        <v>15</v>
      </c>
      <c r="C4" s="4" t="s">
        <v>0</v>
      </c>
      <c r="D4" s="4" t="s">
        <v>1</v>
      </c>
      <c r="E4" s="89" t="s">
        <v>19</v>
      </c>
      <c r="F4" s="4" t="s">
        <v>20</v>
      </c>
      <c r="G4" s="4" t="s">
        <v>2</v>
      </c>
      <c r="H4" s="90" t="s">
        <v>3</v>
      </c>
      <c r="I4" s="5" t="s">
        <v>4</v>
      </c>
      <c r="J4" s="6" t="s">
        <v>5</v>
      </c>
      <c r="K4" s="7" t="s">
        <v>6</v>
      </c>
      <c r="L4" s="8" t="s">
        <v>7</v>
      </c>
    </row>
    <row r="5" spans="1:18" ht="15" customHeight="1" x14ac:dyDescent="0.35">
      <c r="A5" s="111" t="s">
        <v>31</v>
      </c>
      <c r="B5" s="37" t="s">
        <v>37</v>
      </c>
      <c r="C5" s="23"/>
      <c r="D5" s="65"/>
      <c r="E5" s="69"/>
      <c r="F5" s="53"/>
      <c r="G5" s="62">
        <f>E5*F5</f>
        <v>0</v>
      </c>
      <c r="H5" s="70">
        <v>0.25</v>
      </c>
      <c r="I5" s="92"/>
      <c r="J5" s="24"/>
      <c r="K5" s="25">
        <f>G5+(G5*H5)+I5+(I5*H5)+J5+(J5*H5)</f>
        <v>0</v>
      </c>
      <c r="L5" s="26">
        <f>K5*0.7</f>
        <v>0</v>
      </c>
      <c r="M5" s="114"/>
      <c r="O5" s="43" t="s">
        <v>21</v>
      </c>
      <c r="P5" s="44"/>
      <c r="Q5" s="44"/>
    </row>
    <row r="6" spans="1:18" ht="15.75" customHeight="1" x14ac:dyDescent="0.35">
      <c r="A6" s="111"/>
      <c r="B6" s="27"/>
      <c r="C6" s="28"/>
      <c r="D6" s="66"/>
      <c r="E6" s="71"/>
      <c r="F6" s="54"/>
      <c r="G6" s="63">
        <f t="shared" ref="G6:G9" si="0">E6*F6</f>
        <v>0</v>
      </c>
      <c r="H6" s="70">
        <v>0.25</v>
      </c>
      <c r="I6" s="93"/>
      <c r="J6" s="29"/>
      <c r="K6" s="25">
        <f t="shared" ref="K6:K9" si="1">G6+(G6*H6)+I6+(I6*H6)+J6+(J6*H6)</f>
        <v>0</v>
      </c>
      <c r="L6" s="30">
        <f t="shared" ref="L6:L9" si="2">K6*0.7</f>
        <v>0</v>
      </c>
      <c r="M6" s="114"/>
      <c r="O6" s="45"/>
      <c r="P6" s="46" t="s">
        <v>22</v>
      </c>
      <c r="Q6" s="46" t="s">
        <v>23</v>
      </c>
    </row>
    <row r="7" spans="1:18" ht="15.75" customHeight="1" x14ac:dyDescent="0.35">
      <c r="A7" s="111"/>
      <c r="B7" s="27"/>
      <c r="C7" s="28"/>
      <c r="D7" s="66"/>
      <c r="E7" s="71"/>
      <c r="F7" s="54"/>
      <c r="G7" s="63">
        <f t="shared" si="0"/>
        <v>0</v>
      </c>
      <c r="H7" s="70">
        <v>0.25</v>
      </c>
      <c r="I7" s="93"/>
      <c r="J7" s="29"/>
      <c r="K7" s="25">
        <f t="shared" si="1"/>
        <v>0</v>
      </c>
      <c r="L7" s="30">
        <f t="shared" si="2"/>
        <v>0</v>
      </c>
      <c r="M7" s="114"/>
      <c r="O7" s="47" t="s">
        <v>24</v>
      </c>
      <c r="P7" s="48"/>
      <c r="Q7" s="49" t="s">
        <v>25</v>
      </c>
    </row>
    <row r="8" spans="1:18" ht="15.75" customHeight="1" x14ac:dyDescent="0.35">
      <c r="A8" s="111"/>
      <c r="B8" s="27"/>
      <c r="C8" s="28"/>
      <c r="D8" s="66"/>
      <c r="E8" s="71"/>
      <c r="F8" s="54"/>
      <c r="G8" s="63">
        <f t="shared" si="0"/>
        <v>0</v>
      </c>
      <c r="H8" s="70">
        <v>0.25</v>
      </c>
      <c r="I8" s="93"/>
      <c r="J8" s="29"/>
      <c r="K8" s="25">
        <f t="shared" si="1"/>
        <v>0</v>
      </c>
      <c r="L8" s="30">
        <f t="shared" si="2"/>
        <v>0</v>
      </c>
      <c r="M8" s="114"/>
      <c r="O8" s="47" t="s">
        <v>26</v>
      </c>
      <c r="P8" s="50">
        <f>P7*14</f>
        <v>0</v>
      </c>
      <c r="Q8" s="51"/>
    </row>
    <row r="9" spans="1:18" ht="15.75" customHeight="1" x14ac:dyDescent="0.35">
      <c r="A9" s="111"/>
      <c r="B9" s="31"/>
      <c r="C9" s="32"/>
      <c r="D9" s="67"/>
      <c r="E9" s="73"/>
      <c r="F9" s="55"/>
      <c r="G9" s="64">
        <f t="shared" si="0"/>
        <v>0</v>
      </c>
      <c r="H9" s="72">
        <v>0.25</v>
      </c>
      <c r="I9" s="94"/>
      <c r="J9" s="33"/>
      <c r="K9" s="25">
        <f t="shared" si="1"/>
        <v>0</v>
      </c>
      <c r="L9" s="35">
        <f t="shared" si="2"/>
        <v>0</v>
      </c>
      <c r="M9" s="114"/>
      <c r="O9" s="47" t="s">
        <v>27</v>
      </c>
      <c r="P9" s="52">
        <f>P8*8.81%+MIN(P8,5670*14)*21.06%</f>
        <v>0</v>
      </c>
      <c r="Q9" s="48"/>
    </row>
    <row r="10" spans="1:18" ht="15.75" customHeight="1" x14ac:dyDescent="0.35">
      <c r="A10" s="3"/>
      <c r="B10" s="3" t="s">
        <v>33</v>
      </c>
      <c r="C10" s="9"/>
      <c r="D10" s="9"/>
      <c r="E10" s="75"/>
      <c r="F10" s="76"/>
      <c r="G10" s="59"/>
      <c r="H10" s="77"/>
      <c r="I10" s="95"/>
      <c r="J10" s="10"/>
      <c r="K10" s="11">
        <f>SUM(K5:K9)</f>
        <v>0</v>
      </c>
      <c r="L10" s="12">
        <f>SUM(L5:L9)</f>
        <v>0</v>
      </c>
      <c r="O10" s="47" t="s">
        <v>28</v>
      </c>
      <c r="P10" s="52">
        <f>P8+P9</f>
        <v>0</v>
      </c>
      <c r="Q10" s="52">
        <f>Q8+Q9</f>
        <v>0</v>
      </c>
    </row>
    <row r="11" spans="1:18" ht="18" customHeight="1" x14ac:dyDescent="0.35">
      <c r="A11" s="111" t="s">
        <v>8</v>
      </c>
      <c r="B11" s="37" t="s">
        <v>38</v>
      </c>
      <c r="C11" s="36"/>
      <c r="D11" s="68"/>
      <c r="E11" s="78"/>
      <c r="F11" s="56"/>
      <c r="G11" s="62">
        <f t="shared" ref="G11:G14" si="3">E11*F11</f>
        <v>0</v>
      </c>
      <c r="H11" s="70">
        <v>0.25</v>
      </c>
      <c r="I11" s="92"/>
      <c r="J11" s="24"/>
      <c r="K11" s="25">
        <f>G11+(G11*H11)+I11+(I11*H11)+J11+(J11*H11)</f>
        <v>0</v>
      </c>
      <c r="L11" s="26">
        <f t="shared" ref="L11:L14" si="4">K11*0.7</f>
        <v>0</v>
      </c>
      <c r="M11" s="114"/>
      <c r="O11" s="47" t="s">
        <v>29</v>
      </c>
      <c r="P11" s="48">
        <v>1720</v>
      </c>
      <c r="Q11" s="48">
        <v>1720</v>
      </c>
      <c r="R11" s="44" t="s">
        <v>34</v>
      </c>
    </row>
    <row r="12" spans="1:18" ht="17.25" customHeight="1" x14ac:dyDescent="0.35">
      <c r="A12" s="111"/>
      <c r="B12" s="27"/>
      <c r="C12" s="28"/>
      <c r="D12" s="66"/>
      <c r="E12" s="71"/>
      <c r="F12" s="54"/>
      <c r="G12" s="63">
        <f t="shared" si="3"/>
        <v>0</v>
      </c>
      <c r="H12" s="70">
        <v>0.25</v>
      </c>
      <c r="I12" s="93"/>
      <c r="J12" s="29"/>
      <c r="K12" s="25">
        <f t="shared" ref="K12:K14" si="5">G12+(G12*H12)+I12+(I12*H12)+J12+(J12*H12)</f>
        <v>0</v>
      </c>
      <c r="L12" s="30">
        <f t="shared" si="4"/>
        <v>0</v>
      </c>
      <c r="M12" s="114"/>
      <c r="O12" s="47" t="s">
        <v>30</v>
      </c>
      <c r="P12" s="87">
        <f>P10/P11</f>
        <v>0</v>
      </c>
      <c r="Q12" s="87">
        <f>Q10/Q11</f>
        <v>0</v>
      </c>
    </row>
    <row r="13" spans="1:18" ht="15.75" customHeight="1" x14ac:dyDescent="0.35">
      <c r="A13" s="111"/>
      <c r="B13" s="27"/>
      <c r="C13" s="28"/>
      <c r="D13" s="66"/>
      <c r="E13" s="71"/>
      <c r="F13" s="54"/>
      <c r="G13" s="63">
        <f t="shared" si="3"/>
        <v>0</v>
      </c>
      <c r="H13" s="70">
        <v>0.25</v>
      </c>
      <c r="I13" s="93"/>
      <c r="J13" s="29"/>
      <c r="K13" s="25">
        <f t="shared" si="5"/>
        <v>0</v>
      </c>
      <c r="L13" s="30">
        <f t="shared" si="4"/>
        <v>0</v>
      </c>
      <c r="M13" s="114"/>
    </row>
    <row r="14" spans="1:18" ht="15.75" customHeight="1" x14ac:dyDescent="0.35">
      <c r="A14" s="111"/>
      <c r="B14" s="31"/>
      <c r="C14" s="32"/>
      <c r="D14" s="67"/>
      <c r="E14" s="73"/>
      <c r="F14" s="55"/>
      <c r="G14" s="64">
        <f t="shared" si="3"/>
        <v>0</v>
      </c>
      <c r="H14" s="70">
        <v>0.25</v>
      </c>
      <c r="I14" s="94"/>
      <c r="J14" s="33"/>
      <c r="K14" s="25">
        <f t="shared" si="5"/>
        <v>0</v>
      </c>
      <c r="L14" s="35">
        <f t="shared" si="4"/>
        <v>0</v>
      </c>
      <c r="M14" s="114"/>
    </row>
    <row r="15" spans="1:18" x14ac:dyDescent="0.35">
      <c r="A15" s="13"/>
      <c r="B15" s="14" t="s">
        <v>9</v>
      </c>
      <c r="C15" s="9"/>
      <c r="D15" s="9"/>
      <c r="E15" s="75"/>
      <c r="F15" s="76"/>
      <c r="G15" s="59"/>
      <c r="H15" s="77"/>
      <c r="I15" s="95"/>
      <c r="J15" s="10"/>
      <c r="K15" s="11">
        <f>SUM(K11:K14)</f>
        <v>0</v>
      </c>
      <c r="L15" s="12">
        <f>SUM(L11:L14)</f>
        <v>0</v>
      </c>
    </row>
    <row r="16" spans="1:18" ht="18" customHeight="1" x14ac:dyDescent="0.35">
      <c r="A16" s="111" t="s">
        <v>16</v>
      </c>
      <c r="B16" s="37" t="s">
        <v>37</v>
      </c>
      <c r="C16" s="36"/>
      <c r="D16" s="68"/>
      <c r="E16" s="78"/>
      <c r="F16" s="56"/>
      <c r="G16" s="62">
        <f t="shared" ref="G16:G25" si="6">E16*F16</f>
        <v>0</v>
      </c>
      <c r="H16" s="70">
        <v>0.25</v>
      </c>
      <c r="I16" s="92"/>
      <c r="J16" s="24"/>
      <c r="K16" s="25">
        <f>G16+(G16*H16)+I16+(I16*H16)+J16+(J16*H16)</f>
        <v>0</v>
      </c>
      <c r="L16" s="26">
        <f t="shared" ref="L16:L25" si="7">K16*0.7</f>
        <v>0</v>
      </c>
    </row>
    <row r="17" spans="1:14" x14ac:dyDescent="0.35">
      <c r="A17" s="111"/>
      <c r="B17" s="38" t="s">
        <v>39</v>
      </c>
      <c r="C17" s="28"/>
      <c r="D17" s="66"/>
      <c r="E17" s="71"/>
      <c r="F17" s="54"/>
      <c r="G17" s="63">
        <f t="shared" si="6"/>
        <v>0</v>
      </c>
      <c r="H17" s="70">
        <v>0.25</v>
      </c>
      <c r="I17" s="93"/>
      <c r="J17" s="29"/>
      <c r="K17" s="25">
        <f t="shared" ref="K17:K25" si="8">G17+(G17*H17)+I17+(I17*H17)+J17+(J17*H17)</f>
        <v>0</v>
      </c>
      <c r="L17" s="30">
        <f t="shared" si="7"/>
        <v>0</v>
      </c>
    </row>
    <row r="18" spans="1:14" x14ac:dyDescent="0.35">
      <c r="A18" s="111"/>
      <c r="B18" s="38" t="s">
        <v>40</v>
      </c>
      <c r="C18" s="28"/>
      <c r="D18" s="66"/>
      <c r="E18" s="71"/>
      <c r="F18" s="54"/>
      <c r="G18" s="63">
        <f t="shared" si="6"/>
        <v>0</v>
      </c>
      <c r="H18" s="70">
        <v>0.25</v>
      </c>
      <c r="I18" s="93"/>
      <c r="J18" s="29"/>
      <c r="K18" s="25">
        <f t="shared" si="8"/>
        <v>0</v>
      </c>
      <c r="L18" s="30">
        <f t="shared" si="7"/>
        <v>0</v>
      </c>
    </row>
    <row r="19" spans="1:14" x14ac:dyDescent="0.35">
      <c r="A19" s="111"/>
      <c r="B19" s="38"/>
      <c r="C19" s="28"/>
      <c r="D19" s="66"/>
      <c r="E19" s="71"/>
      <c r="F19" s="54"/>
      <c r="G19" s="63">
        <f t="shared" si="6"/>
        <v>0</v>
      </c>
      <c r="H19" s="70">
        <v>0.25</v>
      </c>
      <c r="I19" s="93"/>
      <c r="J19" s="29"/>
      <c r="K19" s="25">
        <f t="shared" si="8"/>
        <v>0</v>
      </c>
      <c r="L19" s="30">
        <f t="shared" si="7"/>
        <v>0</v>
      </c>
    </row>
    <row r="20" spans="1:14" x14ac:dyDescent="0.35">
      <c r="A20" s="111"/>
      <c r="B20" s="38"/>
      <c r="C20" s="28"/>
      <c r="D20" s="66"/>
      <c r="E20" s="71"/>
      <c r="F20" s="54"/>
      <c r="G20" s="63">
        <f t="shared" si="6"/>
        <v>0</v>
      </c>
      <c r="H20" s="70">
        <v>0.25</v>
      </c>
      <c r="I20" s="93"/>
      <c r="J20" s="29"/>
      <c r="K20" s="25">
        <f t="shared" si="8"/>
        <v>0</v>
      </c>
      <c r="L20" s="30">
        <f t="shared" si="7"/>
        <v>0</v>
      </c>
    </row>
    <row r="21" spans="1:14" x14ac:dyDescent="0.35">
      <c r="A21" s="111"/>
      <c r="B21" s="38"/>
      <c r="C21" s="28"/>
      <c r="D21" s="66"/>
      <c r="E21" s="71"/>
      <c r="F21" s="54"/>
      <c r="G21" s="63">
        <f t="shared" si="6"/>
        <v>0</v>
      </c>
      <c r="H21" s="70">
        <v>0.25</v>
      </c>
      <c r="I21" s="93"/>
      <c r="J21" s="29"/>
      <c r="K21" s="25">
        <f t="shared" si="8"/>
        <v>0</v>
      </c>
      <c r="L21" s="30">
        <f t="shared" si="7"/>
        <v>0</v>
      </c>
    </row>
    <row r="22" spans="1:14" x14ac:dyDescent="0.35">
      <c r="A22" s="111"/>
      <c r="B22" s="38"/>
      <c r="C22" s="28"/>
      <c r="D22" s="66"/>
      <c r="E22" s="71"/>
      <c r="F22" s="54"/>
      <c r="G22" s="63">
        <f t="shared" si="6"/>
        <v>0</v>
      </c>
      <c r="H22" s="70">
        <v>0.25</v>
      </c>
      <c r="I22" s="93"/>
      <c r="J22" s="29"/>
      <c r="K22" s="25">
        <f t="shared" si="8"/>
        <v>0</v>
      </c>
      <c r="L22" s="30">
        <f t="shared" si="7"/>
        <v>0</v>
      </c>
    </row>
    <row r="23" spans="1:14" x14ac:dyDescent="0.35">
      <c r="A23" s="111"/>
      <c r="B23" s="38"/>
      <c r="C23" s="28"/>
      <c r="D23" s="66"/>
      <c r="E23" s="71"/>
      <c r="F23" s="54"/>
      <c r="G23" s="63">
        <f t="shared" si="6"/>
        <v>0</v>
      </c>
      <c r="H23" s="70">
        <v>0.25</v>
      </c>
      <c r="I23" s="93"/>
      <c r="J23" s="29"/>
      <c r="K23" s="25">
        <f t="shared" si="8"/>
        <v>0</v>
      </c>
      <c r="L23" s="30">
        <f t="shared" si="7"/>
        <v>0</v>
      </c>
    </row>
    <row r="24" spans="1:14" x14ac:dyDescent="0.35">
      <c r="A24" s="111"/>
      <c r="B24" s="38"/>
      <c r="C24" s="28"/>
      <c r="D24" s="66"/>
      <c r="E24" s="71"/>
      <c r="F24" s="54"/>
      <c r="G24" s="63">
        <f t="shared" si="6"/>
        <v>0</v>
      </c>
      <c r="H24" s="70">
        <v>0.25</v>
      </c>
      <c r="I24" s="93"/>
      <c r="J24" s="29"/>
      <c r="K24" s="25">
        <f t="shared" si="8"/>
        <v>0</v>
      </c>
      <c r="L24" s="30">
        <f t="shared" si="7"/>
        <v>0</v>
      </c>
    </row>
    <row r="25" spans="1:14" x14ac:dyDescent="0.35">
      <c r="A25" s="111"/>
      <c r="B25" s="39"/>
      <c r="C25" s="32"/>
      <c r="D25" s="67"/>
      <c r="E25" s="73"/>
      <c r="F25" s="55"/>
      <c r="G25" s="64">
        <f t="shared" si="6"/>
        <v>0</v>
      </c>
      <c r="H25" s="74">
        <v>0.25</v>
      </c>
      <c r="I25" s="94"/>
      <c r="J25" s="33"/>
      <c r="K25" s="25">
        <f t="shared" si="8"/>
        <v>0</v>
      </c>
      <c r="L25" s="35">
        <f t="shared" si="7"/>
        <v>0</v>
      </c>
    </row>
    <row r="26" spans="1:14" x14ac:dyDescent="0.35">
      <c r="A26" s="13"/>
      <c r="B26" s="3" t="s">
        <v>10</v>
      </c>
      <c r="C26" s="9"/>
      <c r="D26" s="9"/>
      <c r="E26" s="75"/>
      <c r="F26" s="76"/>
      <c r="G26" s="59"/>
      <c r="H26" s="77"/>
      <c r="I26" s="95"/>
      <c r="J26" s="10"/>
      <c r="K26" s="11">
        <f>SUM(K16:K25)</f>
        <v>0</v>
      </c>
      <c r="L26" s="12">
        <f>SUM(L16:L25)</f>
        <v>0</v>
      </c>
    </row>
    <row r="27" spans="1:14" x14ac:dyDescent="0.35">
      <c r="A27" s="111" t="s">
        <v>17</v>
      </c>
      <c r="B27" s="37" t="s">
        <v>38</v>
      </c>
      <c r="C27" s="36"/>
      <c r="D27" s="68"/>
      <c r="E27" s="78"/>
      <c r="F27" s="56"/>
      <c r="G27" s="62">
        <f t="shared" ref="G27:G31" si="9">E27*F27</f>
        <v>0</v>
      </c>
      <c r="H27" s="70">
        <v>0.25</v>
      </c>
      <c r="I27" s="92"/>
      <c r="J27" s="24"/>
      <c r="K27" s="25">
        <f>G27+(G27*H27)+I27+(I27*H27)+J27+(J27*H27)</f>
        <v>0</v>
      </c>
      <c r="L27" s="26">
        <f t="shared" ref="L27:L37" si="10">K27*0.7</f>
        <v>0</v>
      </c>
    </row>
    <row r="28" spans="1:14" ht="16.5" customHeight="1" x14ac:dyDescent="0.35">
      <c r="A28" s="111"/>
      <c r="B28" s="38"/>
      <c r="C28" s="28"/>
      <c r="D28" s="66"/>
      <c r="E28" s="71"/>
      <c r="F28" s="54"/>
      <c r="G28" s="63">
        <f t="shared" si="9"/>
        <v>0</v>
      </c>
      <c r="H28" s="70">
        <v>0.25</v>
      </c>
      <c r="I28" s="93"/>
      <c r="J28" s="29"/>
      <c r="K28" s="25">
        <f t="shared" ref="K28:K31" si="11">G28+(G28*H28)+I28+(I28*H28)+J28+(J28*H28)</f>
        <v>0</v>
      </c>
      <c r="L28" s="30">
        <f t="shared" si="10"/>
        <v>0</v>
      </c>
    </row>
    <row r="29" spans="1:14" x14ac:dyDescent="0.35">
      <c r="A29" s="111"/>
      <c r="B29" s="38"/>
      <c r="C29" s="28"/>
      <c r="D29" s="66"/>
      <c r="E29" s="71"/>
      <c r="F29" s="54"/>
      <c r="G29" s="63">
        <f t="shared" si="9"/>
        <v>0</v>
      </c>
      <c r="H29" s="70">
        <v>0.25</v>
      </c>
      <c r="I29" s="93"/>
      <c r="J29" s="29"/>
      <c r="K29" s="25">
        <f t="shared" si="11"/>
        <v>0</v>
      </c>
      <c r="L29" s="30">
        <f t="shared" si="10"/>
        <v>0</v>
      </c>
    </row>
    <row r="30" spans="1:14" x14ac:dyDescent="0.35">
      <c r="A30" s="111"/>
      <c r="B30" s="38"/>
      <c r="C30" s="28"/>
      <c r="D30" s="66"/>
      <c r="E30" s="73"/>
      <c r="F30" s="55"/>
      <c r="G30" s="64">
        <f t="shared" si="9"/>
        <v>0</v>
      </c>
      <c r="H30" s="70">
        <v>0.25</v>
      </c>
      <c r="I30" s="94"/>
      <c r="J30" s="33"/>
      <c r="K30" s="25">
        <f t="shared" si="11"/>
        <v>0</v>
      </c>
      <c r="L30" s="35">
        <f t="shared" si="10"/>
        <v>0</v>
      </c>
    </row>
    <row r="31" spans="1:14" x14ac:dyDescent="0.35">
      <c r="A31" s="111"/>
      <c r="B31" s="38"/>
      <c r="C31" s="28"/>
      <c r="D31" s="66"/>
      <c r="E31" s="73"/>
      <c r="F31" s="55"/>
      <c r="G31" s="64">
        <f t="shared" si="9"/>
        <v>0</v>
      </c>
      <c r="H31" s="74">
        <v>0.25</v>
      </c>
      <c r="I31" s="94"/>
      <c r="J31" s="33"/>
      <c r="K31" s="25">
        <f t="shared" si="11"/>
        <v>0</v>
      </c>
      <c r="L31" s="35">
        <f t="shared" si="10"/>
        <v>0</v>
      </c>
    </row>
    <row r="32" spans="1:14" s="1" customFormat="1" ht="18" customHeight="1" x14ac:dyDescent="0.35">
      <c r="A32" s="13"/>
      <c r="B32" s="113" t="s">
        <v>18</v>
      </c>
      <c r="C32" s="113"/>
      <c r="D32" s="13"/>
      <c r="E32" s="75"/>
      <c r="F32" s="76"/>
      <c r="G32" s="10"/>
      <c r="H32" s="77"/>
      <c r="I32" s="95"/>
      <c r="J32" s="10"/>
      <c r="K32" s="11">
        <f>SUM(K27:K31)</f>
        <v>0</v>
      </c>
      <c r="L32" s="12">
        <f>SUM(L27:L31)</f>
        <v>0</v>
      </c>
      <c r="N32" s="21"/>
    </row>
    <row r="33" spans="1:14" s="1" customFormat="1" x14ac:dyDescent="0.35">
      <c r="A33" s="111" t="s">
        <v>14</v>
      </c>
      <c r="B33" s="37" t="s">
        <v>41</v>
      </c>
      <c r="C33" s="36"/>
      <c r="D33" s="68"/>
      <c r="E33" s="79"/>
      <c r="F33" s="57"/>
      <c r="G33" s="60"/>
      <c r="H33" s="80"/>
      <c r="I33" s="96"/>
      <c r="J33" s="41"/>
      <c r="K33" s="25"/>
      <c r="L33" s="26">
        <f t="shared" si="10"/>
        <v>0</v>
      </c>
      <c r="N33" s="21"/>
    </row>
    <row r="34" spans="1:14" s="1" customFormat="1" x14ac:dyDescent="0.35">
      <c r="A34" s="111"/>
      <c r="B34" s="37"/>
      <c r="C34" s="36"/>
      <c r="D34" s="68"/>
      <c r="E34" s="79"/>
      <c r="F34" s="57"/>
      <c r="G34" s="60"/>
      <c r="H34" s="80"/>
      <c r="I34" s="96"/>
      <c r="J34" s="41"/>
      <c r="K34" s="25"/>
      <c r="L34" s="26">
        <f t="shared" si="10"/>
        <v>0</v>
      </c>
      <c r="N34" s="21"/>
    </row>
    <row r="35" spans="1:14" s="1" customFormat="1" x14ac:dyDescent="0.35">
      <c r="A35" s="111"/>
      <c r="B35" s="38"/>
      <c r="C35" s="28"/>
      <c r="D35" s="66"/>
      <c r="E35" s="81"/>
      <c r="F35" s="58"/>
      <c r="G35" s="61"/>
      <c r="H35" s="82"/>
      <c r="I35" s="97"/>
      <c r="J35" s="42"/>
      <c r="K35" s="34"/>
      <c r="L35" s="35">
        <f t="shared" si="10"/>
        <v>0</v>
      </c>
      <c r="N35" s="21"/>
    </row>
    <row r="36" spans="1:14" s="1" customFormat="1" x14ac:dyDescent="0.35">
      <c r="A36" s="111"/>
      <c r="B36" s="3" t="s">
        <v>12</v>
      </c>
      <c r="C36" s="13"/>
      <c r="D36" s="13"/>
      <c r="E36" s="83"/>
      <c r="F36" s="13"/>
      <c r="G36" s="10"/>
      <c r="H36" s="77"/>
      <c r="I36" s="95"/>
      <c r="J36" s="10"/>
      <c r="K36" s="11">
        <f>SUM(K33:K35)</f>
        <v>0</v>
      </c>
      <c r="L36" s="12">
        <f>SUM(L33:L35)</f>
        <v>0</v>
      </c>
      <c r="N36" s="21"/>
    </row>
    <row r="37" spans="1:14" s="1" customFormat="1" ht="22.5" customHeight="1" thickBot="1" x14ac:dyDescent="0.4">
      <c r="A37" s="112" t="s">
        <v>13</v>
      </c>
      <c r="B37" s="112"/>
      <c r="C37" s="13"/>
      <c r="D37" s="13"/>
      <c r="E37" s="84"/>
      <c r="F37" s="85"/>
      <c r="G37" s="15"/>
      <c r="H37" s="86"/>
      <c r="I37" s="98"/>
      <c r="J37" s="15"/>
      <c r="K37" s="40"/>
      <c r="L37" s="20">
        <f t="shared" si="10"/>
        <v>0</v>
      </c>
      <c r="N37" s="21"/>
    </row>
    <row r="38" spans="1:14" s="1" customFormat="1" ht="16" thickBot="1" x14ac:dyDescent="0.4">
      <c r="A38" s="17"/>
      <c r="B38" s="17"/>
      <c r="C38" s="17"/>
      <c r="D38" s="17"/>
      <c r="E38" s="17"/>
      <c r="F38" s="17"/>
      <c r="G38" s="18"/>
      <c r="H38" s="18"/>
      <c r="I38" s="109" t="s">
        <v>11</v>
      </c>
      <c r="J38" s="110"/>
      <c r="K38" s="19">
        <f>K32+K26+K15+K10+K36+K37</f>
        <v>0</v>
      </c>
      <c r="L38" s="16">
        <f>L32+L26+L15+L10+L36+L37</f>
        <v>0</v>
      </c>
      <c r="N38" s="21"/>
    </row>
    <row r="1048399" spans="2:2" x14ac:dyDescent="0.35">
      <c r="B1048399" s="22">
        <v>43101</v>
      </c>
    </row>
    <row r="1048400" spans="2:2" x14ac:dyDescent="0.35">
      <c r="B1048400" s="22">
        <v>43132</v>
      </c>
    </row>
    <row r="1048401" spans="2:2" x14ac:dyDescent="0.35">
      <c r="B1048401" s="22">
        <v>43160</v>
      </c>
    </row>
    <row r="1048402" spans="2:2" x14ac:dyDescent="0.35">
      <c r="B1048402" s="22">
        <v>43191</v>
      </c>
    </row>
    <row r="1048403" spans="2:2" x14ac:dyDescent="0.35">
      <c r="B1048403" s="22">
        <v>43221</v>
      </c>
    </row>
    <row r="1048404" spans="2:2" x14ac:dyDescent="0.35">
      <c r="B1048404" s="22">
        <v>43252</v>
      </c>
    </row>
    <row r="1048405" spans="2:2" x14ac:dyDescent="0.35">
      <c r="B1048405" s="22">
        <v>43282</v>
      </c>
    </row>
    <row r="1048406" spans="2:2" x14ac:dyDescent="0.35">
      <c r="B1048406" s="22">
        <v>43313</v>
      </c>
    </row>
    <row r="1048407" spans="2:2" x14ac:dyDescent="0.35">
      <c r="B1048407" s="22">
        <v>43344</v>
      </c>
    </row>
    <row r="1048408" spans="2:2" x14ac:dyDescent="0.35">
      <c r="B1048408" s="22">
        <v>43374</v>
      </c>
    </row>
    <row r="1048409" spans="2:2" x14ac:dyDescent="0.35">
      <c r="B1048409" s="22">
        <v>43405</v>
      </c>
    </row>
    <row r="1048410" spans="2:2" x14ac:dyDescent="0.35">
      <c r="B1048410" s="22">
        <v>43435</v>
      </c>
    </row>
    <row r="1048411" spans="2:2" x14ac:dyDescent="0.35">
      <c r="B1048411" s="22">
        <v>43466</v>
      </c>
    </row>
    <row r="1048412" spans="2:2" x14ac:dyDescent="0.35">
      <c r="B1048412" s="22">
        <v>43497</v>
      </c>
    </row>
    <row r="1048413" spans="2:2" x14ac:dyDescent="0.35">
      <c r="B1048413" s="22">
        <v>43525</v>
      </c>
    </row>
    <row r="1048414" spans="2:2" x14ac:dyDescent="0.35">
      <c r="B1048414" s="22">
        <v>43556</v>
      </c>
    </row>
    <row r="1048415" spans="2:2" x14ac:dyDescent="0.35">
      <c r="B1048415" s="22">
        <v>43586</v>
      </c>
    </row>
    <row r="1048416" spans="2:2" x14ac:dyDescent="0.35">
      <c r="B1048416" s="22">
        <v>43617</v>
      </c>
    </row>
    <row r="1048417" spans="2:2" x14ac:dyDescent="0.35">
      <c r="B1048417" s="22">
        <v>43647</v>
      </c>
    </row>
    <row r="1048418" spans="2:2" x14ac:dyDescent="0.35">
      <c r="B1048418" s="22">
        <v>43678</v>
      </c>
    </row>
    <row r="1048419" spans="2:2" x14ac:dyDescent="0.35">
      <c r="B1048419" s="22">
        <v>43709</v>
      </c>
    </row>
    <row r="1048420" spans="2:2" x14ac:dyDescent="0.35">
      <c r="B1048420" s="22">
        <v>43739</v>
      </c>
    </row>
    <row r="1048421" spans="2:2" x14ac:dyDescent="0.35">
      <c r="B1048421" s="22">
        <v>43770</v>
      </c>
    </row>
    <row r="1048422" spans="2:2" x14ac:dyDescent="0.35">
      <c r="B1048422" s="22">
        <v>43800</v>
      </c>
    </row>
    <row r="1048423" spans="2:2" x14ac:dyDescent="0.35">
      <c r="B1048423" s="22">
        <v>43831</v>
      </c>
    </row>
    <row r="1048424" spans="2:2" x14ac:dyDescent="0.35">
      <c r="B1048424" s="22">
        <v>43862</v>
      </c>
    </row>
    <row r="1048425" spans="2:2" x14ac:dyDescent="0.35">
      <c r="B1048425" s="22">
        <v>43891</v>
      </c>
    </row>
    <row r="1048426" spans="2:2" x14ac:dyDescent="0.35">
      <c r="B1048426" s="22">
        <v>43922</v>
      </c>
    </row>
    <row r="1048427" spans="2:2" x14ac:dyDescent="0.35">
      <c r="B1048427" s="22">
        <v>43952</v>
      </c>
    </row>
    <row r="1048428" spans="2:2" x14ac:dyDescent="0.35">
      <c r="B1048428" s="22">
        <v>43983</v>
      </c>
    </row>
    <row r="1048429" spans="2:2" x14ac:dyDescent="0.35">
      <c r="B1048429" s="22">
        <v>44013</v>
      </c>
    </row>
    <row r="1048430" spans="2:2" x14ac:dyDescent="0.35">
      <c r="B1048430" s="22">
        <v>44044</v>
      </c>
    </row>
    <row r="1048431" spans="2:2" x14ac:dyDescent="0.35">
      <c r="B1048431" s="22">
        <v>44075</v>
      </c>
    </row>
    <row r="1048432" spans="2:2" x14ac:dyDescent="0.35">
      <c r="B1048432" s="22">
        <v>44105</v>
      </c>
    </row>
    <row r="1048433" spans="2:2" x14ac:dyDescent="0.35">
      <c r="B1048433" s="22">
        <v>44136</v>
      </c>
    </row>
    <row r="1048434" spans="2:2" x14ac:dyDescent="0.35">
      <c r="B1048434" s="22">
        <v>44166</v>
      </c>
    </row>
    <row r="1048435" spans="2:2" x14ac:dyDescent="0.35">
      <c r="B1048435" s="22">
        <v>44197</v>
      </c>
    </row>
    <row r="1048436" spans="2:2" x14ac:dyDescent="0.35">
      <c r="B1048436" s="22">
        <v>44228</v>
      </c>
    </row>
  </sheetData>
  <sheetProtection selectLockedCells="1"/>
  <mergeCells count="13">
    <mergeCell ref="M5:M9"/>
    <mergeCell ref="A11:A14"/>
    <mergeCell ref="M11:M14"/>
    <mergeCell ref="A16:A25"/>
    <mergeCell ref="A27:A31"/>
    <mergeCell ref="A1:G1"/>
    <mergeCell ref="B2:G2"/>
    <mergeCell ref="B3:G3"/>
    <mergeCell ref="I38:J38"/>
    <mergeCell ref="A33:A36"/>
    <mergeCell ref="A37:B37"/>
    <mergeCell ref="A5:A9"/>
    <mergeCell ref="B32:C32"/>
  </mergeCells>
  <pageMargins left="0.70866141732283472" right="0.70866141732283472" top="0.78740157480314965" bottom="0.78740157480314965" header="0.31496062992125984" footer="0.31496062992125984"/>
  <pageSetup paperSize="9" scale="78" orientation="landscape" r:id="rId1"/>
  <headerFooter>
    <oddFooter>&amp;L&amp;A&amp;RSeiten &amp;P/&amp;N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F2217CADAC03E45AAD0F619464B2C5B" ma:contentTypeVersion="15" ma:contentTypeDescription="Ein neues Dokument erstellen." ma:contentTypeScope="" ma:versionID="2f17b9d41415a167fc17b20edd30a9f1">
  <xsd:schema xmlns:xsd="http://www.w3.org/2001/XMLSchema" xmlns:xs="http://www.w3.org/2001/XMLSchema" xmlns:p="http://schemas.microsoft.com/office/2006/metadata/properties" xmlns:ns2="170d89e4-6f46-4db5-ad1c-9ba2bdec93ff" xmlns:ns3="c1c79984-1191-4534-9f1f-3520f356583e" targetNamespace="http://schemas.microsoft.com/office/2006/metadata/properties" ma:root="true" ma:fieldsID="d027cd87de4650416f0ce1fac4b7955f" ns2:_="" ns3:_="">
    <xsd:import namespace="170d89e4-6f46-4db5-ad1c-9ba2bdec93ff"/>
    <xsd:import namespace="c1c79984-1191-4534-9f1f-3520f35658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0d89e4-6f46-4db5-ad1c-9ba2bdec93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ildmarkierungen" ma:readOnly="false" ma:fieldId="{5cf76f15-5ced-4ddc-b409-7134ff3c332f}" ma:taxonomyMulti="true" ma:sspId="03f3604b-9e6b-4895-b00c-d978a76b9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c79984-1191-4534-9f1f-3520f356583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662fc0d-4970-4733-b3e9-889161163d9f}" ma:internalName="TaxCatchAll" ma:showField="CatchAllData" ma:web="c1c79984-1191-4534-9f1f-3520f356583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1c79984-1191-4534-9f1f-3520f356583e" xsi:nil="true"/>
    <lcf76f155ced4ddcb4097134ff3c332f xmlns="170d89e4-6f46-4db5-ad1c-9ba2bdec93f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1D4D91F-68C0-4687-B79E-F8F212D4FD3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7669AF-B383-4815-847C-A9BAB38684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0d89e4-6f46-4db5-ad1c-9ba2bdec93ff"/>
    <ds:schemaRef ds:uri="c1c79984-1191-4534-9f1f-3520f35658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723D0C9-5FC9-4112-9018-819B0A3EAC9D}">
  <ds:schemaRefs>
    <ds:schemaRef ds:uri="http://schemas.microsoft.com/office/2006/metadata/properties"/>
    <ds:schemaRef ds:uri="http://schemas.microsoft.com/office/infopath/2007/PartnerControls"/>
    <ds:schemaRef ds:uri="c1c79984-1191-4534-9f1f-3520f356583e"/>
    <ds:schemaRef ds:uri="170d89e4-6f46-4db5-ad1c-9ba2bdec93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Kostenplan</vt:lpstr>
      <vt:lpstr>Kostenplan!Druckbereich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Gerhard Weiner</dc:creator>
  <cp:lastModifiedBy>Rita Kremsner</cp:lastModifiedBy>
  <cp:lastPrinted>2017-02-27T06:39:08Z</cp:lastPrinted>
  <dcterms:created xsi:type="dcterms:W3CDTF">2017-01-09T13:35:30Z</dcterms:created>
  <dcterms:modified xsi:type="dcterms:W3CDTF">2025-09-08T10:25:40Z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0x010100AF2217CADAC03E45AAD0F619464B2C5B</vt:lpwstr>
  </property>
  <property fmtid="{D5CDD505-2E9C-101B-9397-08002B2CF9AE}" pid="3" name="Order">
    <vt:r8>8694000</vt:r8>
  </property>
  <property fmtid="{D5CDD505-2E9C-101B-9397-08002B2CF9AE}" pid="4" name="MediaServiceImageTags">
    <vt:lpwstr/>
  </property>
</Properties>
</file>